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120" yWindow="80" windowWidth="1160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35" i="1"/>
  <c r="F36" i="1"/>
  <c r="F39" i="1"/>
  <c r="F40" i="1"/>
  <c r="F45" i="1"/>
  <c r="F46" i="1"/>
  <c r="F11" i="1"/>
  <c r="F14" i="1"/>
  <c r="F17" i="1"/>
  <c r="F18" i="1"/>
  <c r="F21" i="1"/>
  <c r="F22" i="1"/>
</calcChain>
</file>

<file path=xl/sharedStrings.xml><?xml version="1.0" encoding="utf-8"?>
<sst xmlns="http://schemas.openxmlformats.org/spreadsheetml/2006/main" count="49" uniqueCount="49">
  <si>
    <t>8:17 AM</t>
  </si>
  <si>
    <t>Children's Kiva Montessori School</t>
  </si>
  <si>
    <t>02/02/17</t>
  </si>
  <si>
    <t>Accrual Basis</t>
  </si>
  <si>
    <t>As of June 30, 2016</t>
  </si>
  <si>
    <t>Jun 30, '16</t>
  </si>
  <si>
    <t>ASSETS</t>
  </si>
  <si>
    <t>Current Assets</t>
  </si>
  <si>
    <t>Checking/Savings</t>
  </si>
  <si>
    <t>02 New Acct</t>
  </si>
  <si>
    <t>03 Emergency Reserve New</t>
  </si>
  <si>
    <t>01 New Acct</t>
  </si>
  <si>
    <t>Total Checking/Savings</t>
  </si>
  <si>
    <t>Accounts Receivable</t>
  </si>
  <si>
    <t>11000 — Accounts Receivable</t>
  </si>
  <si>
    <t>Total Accounts Receivable</t>
  </si>
  <si>
    <t>Other Current Assets</t>
  </si>
  <si>
    <t>Prepaid Expenses</t>
  </si>
  <si>
    <t>Total Other Current Assets</t>
  </si>
  <si>
    <t>Total Current Assets</t>
  </si>
  <si>
    <t>Other Assets</t>
  </si>
  <si>
    <t>18600 —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</si>
  <si>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</si>
  <si>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</si>
  <si>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</si>
  <si>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</si>
  <si>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</si>
  <si>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</si>
  <si>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</si>
  <si>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</si>
  <si>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</si>
  <si>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2010 — Current Portion LTD</t>
  </si>
  <si>
    <t>PERA Payable</t>
  </si>
  <si>
    <t>Wages Payable</t>
  </si>
  <si>
    <t>Health Insurance Payable</t>
  </si>
  <si>
    <t>24000 — Payroll Liabilities</t>
  </si>
  <si>
    <t>Total Other Current Liabilities</t>
  </si>
  <si>
    <t>Total Current Liabilities</t>
  </si>
  <si>
    <t>Long Term Liabilities</t>
  </si>
  <si>
    <t>Note Payable</t>
  </si>
  <si>
    <t>Total Long Term Liabilities</t>
  </si>
  <si>
    <t>Total Liabilities</t>
  </si>
  <si>
    <t>Equity</t>
  </si>
  <si>
    <t>31500 — Temp. Restricted Net Assets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</si>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</sst>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4" width="2" bestFit="1" customWidth="1"/>
    <col min="5" max="5" width="30" bestFit="1" customWidth="1"/>
    <col min="6" max="6" width="12.33203125" bestFit="1" customWidth="1"/>
  </cols>
  <sheetData>
    <row r="1" spans="1:6" ht="18">
      <c r="A1" s="1" t="s">
        <v>1</v>
      </c>
      <c r="F1" t="s">
        <v>0</v>
      </c>
    </row>
    <row r="2" spans="1:6" ht="21">
      <c r="A2" s="3" t="s">
        <v>48</v>
      </c>
      <c r="F2" s="2" t="s">
        <v>2</v>
      </c>
    </row>
    <row r="3" spans="1:6" ht="16">
      <c r="A3" s="5" t="s">
        <v>4</v>
      </c>
      <c r="F3" s="4" t="s">
        <v>3</v>
      </c>
    </row>
    <row r="4" spans="1:6">
      <c r="F4" s="6" t="s">
        <v>5</v>
      </c>
    </row>
    <row r="5" spans="1:6">
      <c r="A5" s="7" t="s">
        <v>6</v>
      </c>
    </row>
    <row r="6" spans="1:6">
      <c r="B6" s="7" t="s">
        <v>7</v>
      </c>
    </row>
    <row r="7" spans="1:6">
      <c r="C7" s="7" t="s">
        <v>8</v>
      </c>
    </row>
    <row r="8" spans="1:6">
      <c r="D8" s="7" t="s">
        <v>9</v>
      </c>
      <c r="F8" s="8">
        <v>38152.89</v>
      </c>
    </row>
    <row r="9" spans="1:6">
      <c r="D9" s="7" t="s">
        <v>10</v>
      </c>
      <c r="F9" s="8">
        <v>41824.14</v>
      </c>
    </row>
    <row r="10" spans="1:6">
      <c r="D10" s="7" t="s">
        <v>11</v>
      </c>
      <c r="F10" s="9">
        <v>19824.43</v>
      </c>
    </row>
    <row r="11" spans="1:6">
      <c r="C11" s="7" t="s">
        <v>12</v>
      </c>
      <c r="F11" s="8">
        <f>ROUND(SUM(F7:F10),5)</f>
        <v>99801.46</v>
      </c>
    </row>
    <row r="12" spans="1:6">
      <c r="C12" s="7" t="s">
        <v>13</v>
      </c>
    </row>
    <row r="13" spans="1:6">
      <c r="D13" s="7" t="s">
        <v>14</v>
      </c>
      <c r="F13" s="9">
        <v>728.06</v>
      </c>
    </row>
    <row r="14" spans="1:6">
      <c r="C14" s="7" t="s">
        <v>15</v>
      </c>
      <c r="F14" s="8">
        <f>ROUND(SUM(F12:F13),5)</f>
        <v>728.06</v>
      </c>
    </row>
    <row r="15" spans="1:6">
      <c r="C15" s="7" t="s">
        <v>16</v>
      </c>
    </row>
    <row r="16" spans="1:6">
      <c r="D16" s="7" t="s">
        <v>17</v>
      </c>
      <c r="F16" s="9">
        <v>2000</v>
      </c>
    </row>
    <row r="17" spans="1:6">
      <c r="C17" s="7" t="s">
        <v>18</v>
      </c>
      <c r="F17" s="9">
        <f>ROUND(SUM(F15:F16),5)</f>
        <v>2000</v>
      </c>
    </row>
    <row r="18" spans="1:6">
      <c r="B18" s="7" t="s">
        <v>19</v>
      </c>
      <c r="F18" s="8">
        <f>ROUND(F6+F11+F14+F17,5)</f>
        <v>102529.52</v>
      </c>
    </row>
    <row r="19" spans="1:6">
      <c r="B19" s="7" t="s">
        <v>20</v>
      </c>
    </row>
    <row r="20" spans="1:6">
      <c r="C20" s="7" t="s">
        <v>21</v>
      </c>
      <c r="F20" s="9">
        <v>2000</v>
      </c>
    </row>
    <row r="21" spans="1:6">
      <c r="B21" s="7" t="s">
        <v>22</v>
      </c>
      <c r="F21" s="9">
        <f>ROUND(SUM(F19:F20),5)</f>
        <v>2000</v>
      </c>
    </row>
    <row r="22" spans="1:6">
      <c r="A22" s="7" t="s">
        <v>23</v>
      </c>
      <c r="F22" s="10">
        <f>ROUND(F5+F18+F21,5)</f>
        <v>104529.52</v>
      </c>
    </row>
    <row r="23" spans="1:6">
      <c r="A23" s="7" t="s">
        <v>24</v>
      </c>
    </row>
    <row r="24" spans="1:6">
      <c r="B24" s="7" t="s">
        <v>25</v>
      </c>
    </row>
    <row r="25" spans="1:6">
      <c r="C25" s="7" t="s">
        <v>26</v>
      </c>
    </row>
    <row r="26" spans="1:6">
      <c r="D26" s="7" t="s">
        <v>27</v>
      </c>
    </row>
    <row r="27" spans="1:6">
      <c r="E27" s="7" t="s">
        <v>28</v>
      </c>
      <c r="F27" s="9">
        <v>4615.22</v>
      </c>
    </row>
    <row r="28" spans="1:6">
      <c r="D28" s="7" t="s">
        <v>29</v>
      </c>
      <c r="F28" s="8">
        <f>ROUND(SUM(F26:F27),5)</f>
        <v>4615.22</v>
      </c>
    </row>
    <row r="29" spans="1:6">
      <c r="D29" s="7" t="s">
        <v>30</v>
      </c>
    </row>
    <row r="30" spans="1:6">
      <c r="E30" s="7" t="s">
        <v>31</v>
      </c>
      <c r="F30" s="8">
        <v>-1988.84</v>
      </c>
    </row>
    <row r="31" spans="1:6">
      <c r="E31" s="7" t="s">
        <v>32</v>
      </c>
      <c r="F31" s="8">
        <v>8433.14</v>
      </c>
    </row>
    <row r="32" spans="1:6">
      <c r="E32" s="7" t="s">
        <v>33</v>
      </c>
      <c r="F32" s="8">
        <v>30934.36</v>
      </c>
    </row>
    <row r="33" spans="1:6">
      <c r="E33" s="7" t="s">
        <v>34</v>
      </c>
      <c r="F33" s="8">
        <v>-90.21</v>
      </c>
    </row>
    <row r="34" spans="1:6">
      <c r="E34" s="7" t="s">
        <v>35</v>
      </c>
      <c r="F34" s="9">
        <v>4939.0200000000004</v>
      </c>
    </row>
    <row r="35" spans="1:6">
      <c r="D35" s="7" t="s">
        <v>36</v>
      </c>
      <c r="F35" s="9">
        <f>ROUND(SUM(F29:F34),5)</f>
        <v>42227.47</v>
      </c>
    </row>
    <row r="36" spans="1:6">
      <c r="C36" s="7" t="s">
        <v>37</v>
      </c>
      <c r="F36" s="8">
        <f>ROUND(F25+F28+F35,5)</f>
        <v>46842.69</v>
      </c>
    </row>
    <row r="37" spans="1:6">
      <c r="C37" s="7" t="s">
        <v>38</v>
      </c>
    </row>
    <row r="38" spans="1:6">
      <c r="D38" s="7" t="s">
        <v>39</v>
      </c>
      <c r="F38" s="9">
        <v>1988.84</v>
      </c>
    </row>
    <row r="39" spans="1:6">
      <c r="C39" s="7" t="s">
        <v>40</v>
      </c>
      <c r="F39" s="9">
        <f>ROUND(SUM(F37:F38),5)</f>
        <v>1988.84</v>
      </c>
    </row>
    <row r="40" spans="1:6">
      <c r="B40" s="7" t="s">
        <v>41</v>
      </c>
      <c r="F40" s="8">
        <f>ROUND(F24+F36+F39,5)</f>
        <v>48831.53</v>
      </c>
    </row>
    <row r="41" spans="1:6">
      <c r="B41" s="7" t="s">
        <v>42</v>
      </c>
    </row>
    <row r="42" spans="1:6">
      <c r="C42" s="7" t="s">
        <v>43</v>
      </c>
      <c r="F42" s="8">
        <v>23000</v>
      </c>
    </row>
    <row r="43" spans="1:6">
      <c r="C43" s="7" t="s">
        <v>44</v>
      </c>
      <c r="F43" s="8">
        <v>32404.47</v>
      </c>
    </row>
    <row r="44" spans="1:6">
      <c r="C44" s="7" t="s">
        <v>45</v>
      </c>
      <c r="F44" s="9">
        <v>293.52</v>
      </c>
    </row>
    <row r="45" spans="1:6">
      <c r="B45" s="7" t="s">
        <v>46</v>
      </c>
      <c r="F45" s="9">
        <f>ROUND(SUM(F41:F44),5)</f>
        <v>55697.99</v>
      </c>
    </row>
    <row r="46" spans="1:6">
      <c r="A46" s="7" t="s">
        <v>47</v>
      </c>
      <c r="F46" s="10">
        <f>ROUND(F23+F40+F45,5)</f>
        <v>104529.52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Josh Warinner</cp:lastModifiedBy>
  <dcterms:created xsi:type="dcterms:W3CDTF">2017-02-02T15:17:56Z</dcterms:created>
  <dcterms:modified xsi:type="dcterms:W3CDTF">2017-02-02T15:18:56Z</dcterms:modified>
</cp:coreProperties>
</file>